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6740" windowHeight="10470" activeTab="0"/>
  </bookViews>
  <sheets>
    <sheet name="ceni 627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<sst xmlns="http://schemas.openxmlformats.org/spreadsheetml/2006/main" count="63" uniqueCount="44">
  <si>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обект</t>
  </si>
  <si>
    <t>етаж</t>
  </si>
  <si>
    <t>изток</t>
  </si>
  <si>
    <t>продаден</t>
  </si>
  <si>
    <t>изба</t>
  </si>
  <si>
    <t>№</t>
  </si>
  <si>
    <t>кв.м.</t>
  </si>
  <si>
    <t>паркомясто</t>
  </si>
  <si>
    <t>други</t>
  </si>
  <si>
    <t>наимен.</t>
  </si>
  <si>
    <t>ид.ч.от</t>
  </si>
  <si>
    <t>земя</t>
  </si>
  <si>
    <t>цена</t>
  </si>
  <si>
    <t>евро</t>
  </si>
  <si>
    <t>РЗП</t>
  </si>
  <si>
    <t>общи</t>
  </si>
  <si>
    <t>части</t>
  </si>
  <si>
    <t>изток/юг</t>
  </si>
  <si>
    <t>ап. № 1</t>
  </si>
  <si>
    <t>ап. № 2</t>
  </si>
  <si>
    <t>ап. № 3</t>
  </si>
  <si>
    <t>ап. № 4</t>
  </si>
  <si>
    <t>ап. № 5</t>
  </si>
  <si>
    <t>ап. № 6</t>
  </si>
  <si>
    <t>ап. № 7</t>
  </si>
  <si>
    <t xml:space="preserve">ап. № 8 </t>
  </si>
  <si>
    <t>вкл.п.м.</t>
  </si>
  <si>
    <t>озел.площ. №1</t>
  </si>
  <si>
    <t>озел.площ. №2</t>
  </si>
  <si>
    <t>озел.площ. №3</t>
  </si>
  <si>
    <t>манс. №1</t>
  </si>
  <si>
    <t>манс. №2</t>
  </si>
  <si>
    <t>год.такса</t>
  </si>
  <si>
    <t>ател. № 1</t>
  </si>
  <si>
    <t>ател. № 2</t>
  </si>
  <si>
    <t>ател. № 3</t>
  </si>
  <si>
    <t>площ</t>
  </si>
  <si>
    <t>чиста</t>
  </si>
  <si>
    <t>излож.</t>
  </si>
  <si>
    <t>зап/изток</t>
  </si>
  <si>
    <t>зап/изт/юг</t>
  </si>
  <si>
    <t>под ключ</t>
  </si>
  <si>
    <t>по БДС</t>
  </si>
  <si>
    <t>поддержка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</si>
</sst>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38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9.7109375" style="1" customWidth="1"/>
    <col min="2" max="2" width="5.421875" style="1" customWidth="1"/>
    <col min="3" max="3" width="9.28125" style="1" customWidth="1"/>
    <col min="4" max="4" width="7.57421875" style="1" customWidth="1"/>
    <col min="5" max="5" width="9.140625" style="1" customWidth="1"/>
    <col min="6" max="6" width="5.28125" style="1" customWidth="1"/>
    <col min="7" max="7" width="7.140625" style="1" customWidth="1"/>
    <col min="8" max="8" width="6.140625" style="1" customWidth="1"/>
    <col min="9" max="9" width="6.7109375" style="1" customWidth="1"/>
    <col min="10" max="10" width="14.140625" style="1" customWidth="1"/>
    <col min="11" max="11" width="7.421875" style="1" customWidth="1"/>
    <col min="12" max="12" width="8.7109375" style="1" customWidth="1"/>
    <col min="13" max="13" width="10.28125" style="1" customWidth="1"/>
    <col min="14" max="14" width="11.57421875" style="16" customWidth="1"/>
    <col min="15" max="15" width="12.140625" style="16" customWidth="1"/>
    <col min="16" max="16" width="12.7109375" style="1" customWidth="1"/>
    <col min="17" max="16384" width="9.140625" style="1" customWidth="1"/>
  </cols>
  <sheetData>
    <row r="2" spans="1:16" ht="12.75">
      <c r="A2" s="2" t="s">
        <v>0</v>
      </c>
      <c r="B2" s="2" t="s">
        <v>1</v>
      </c>
      <c r="C2" s="2" t="s">
        <v>38</v>
      </c>
      <c r="D2" s="2" t="s">
        <v>14</v>
      </c>
      <c r="E2" s="2" t="s">
        <v>37</v>
      </c>
      <c r="F2" s="14" t="s">
        <v>4</v>
      </c>
      <c r="G2" s="15"/>
      <c r="H2" s="14" t="s">
        <v>7</v>
      </c>
      <c r="I2" s="15"/>
      <c r="J2" s="14" t="s">
        <v>8</v>
      </c>
      <c r="K2" s="15"/>
      <c r="L2" s="2" t="s">
        <v>15</v>
      </c>
      <c r="M2" s="2" t="s">
        <v>10</v>
      </c>
      <c r="N2" s="2" t="s">
        <v>12</v>
      </c>
      <c r="O2" s="2" t="s">
        <v>12</v>
      </c>
      <c r="P2" s="2" t="s">
        <v>32</v>
      </c>
    </row>
    <row r="3" spans="1:16" ht="12.75">
      <c r="A3" s="3"/>
      <c r="B3" s="3"/>
      <c r="C3" s="3"/>
      <c r="D3" s="3" t="s">
        <v>6</v>
      </c>
      <c r="E3" s="3" t="s">
        <v>36</v>
      </c>
      <c r="F3" s="4" t="s">
        <v>5</v>
      </c>
      <c r="G3" s="2" t="s">
        <v>6</v>
      </c>
      <c r="H3" s="2" t="s">
        <v>5</v>
      </c>
      <c r="I3" s="5" t="s">
        <v>6</v>
      </c>
      <c r="J3" s="4" t="s">
        <v>9</v>
      </c>
      <c r="K3" s="2" t="s">
        <v>6</v>
      </c>
      <c r="L3" s="3" t="s">
        <v>16</v>
      </c>
      <c r="M3" s="3" t="s">
        <v>11</v>
      </c>
      <c r="N3" s="3" t="s">
        <v>13</v>
      </c>
      <c r="O3" s="3" t="s">
        <v>13</v>
      </c>
      <c r="P3" s="3" t="s">
        <v>43</v>
      </c>
    </row>
    <row r="4" spans="1:16" ht="12.75">
      <c r="A4" s="6"/>
      <c r="B4" s="6"/>
      <c r="C4" s="6"/>
      <c r="D4" s="6"/>
      <c r="E4" s="3" t="s">
        <v>6</v>
      </c>
      <c r="F4" s="7"/>
      <c r="G4" s="6"/>
      <c r="H4" s="6"/>
      <c r="I4" s="8"/>
      <c r="J4" s="7"/>
      <c r="K4" s="6"/>
      <c r="L4" s="6" t="s">
        <v>6</v>
      </c>
      <c r="M4" s="6" t="s">
        <v>26</v>
      </c>
      <c r="N4" s="6" t="s">
        <v>42</v>
      </c>
      <c r="O4" s="6" t="s">
        <v>41</v>
      </c>
      <c r="P4" s="6" t="s">
        <v>13</v>
      </c>
    </row>
    <row r="5" spans="1:16" ht="26.25" customHeight="1">
      <c r="A5" s="9" t="s">
        <v>18</v>
      </c>
      <c r="B5" s="10">
        <v>1</v>
      </c>
      <c r="C5" s="10" t="s">
        <v>2</v>
      </c>
      <c r="D5" s="11">
        <v>98.96</v>
      </c>
      <c r="E5" s="10">
        <v>41.25</v>
      </c>
      <c r="F5" s="10">
        <v>1</v>
      </c>
      <c r="G5" s="10">
        <v>14.58</v>
      </c>
      <c r="H5" s="10">
        <v>6</v>
      </c>
      <c r="I5" s="12">
        <v>12.46</v>
      </c>
      <c r="J5" s="10" t="s">
        <v>27</v>
      </c>
      <c r="K5" s="12">
        <v>28.92</v>
      </c>
      <c r="L5" s="12">
        <v>14.21</v>
      </c>
      <c r="M5" s="12">
        <f>58.32+12.46</f>
        <v>70.78</v>
      </c>
      <c r="N5" s="17">
        <v>88000</v>
      </c>
      <c r="O5" s="17">
        <v>91500</v>
      </c>
      <c r="P5" s="12">
        <f>E5*2.5</f>
        <v>103.125</v>
      </c>
    </row>
    <row r="6" spans="1:16" ht="27" customHeight="1">
      <c r="A6" s="9" t="s">
        <v>19</v>
      </c>
      <c r="B6" s="10">
        <v>1</v>
      </c>
      <c r="C6" s="10" t="s">
        <v>2</v>
      </c>
      <c r="D6" s="11">
        <v>103.21</v>
      </c>
      <c r="E6" s="10">
        <v>43.41</v>
      </c>
      <c r="F6" s="10">
        <v>2</v>
      </c>
      <c r="G6" s="10">
        <v>7.98</v>
      </c>
      <c r="H6" s="10">
        <v>12</v>
      </c>
      <c r="I6" s="12">
        <v>12.6</v>
      </c>
      <c r="J6" s="10" t="s">
        <v>28</v>
      </c>
      <c r="K6" s="12">
        <v>37.12</v>
      </c>
      <c r="L6" s="12">
        <v>14.7</v>
      </c>
      <c r="M6" s="12">
        <f>67.54+12.6</f>
        <v>80.14</v>
      </c>
      <c r="N6" s="18" t="s">
        <v>3</v>
      </c>
      <c r="O6" s="17"/>
      <c r="P6" s="12">
        <f aca="true" t="shared" si="0" ref="P6:P14">E6*2.5</f>
        <v>108.52499999999999</v>
      </c>
    </row>
    <row r="7" spans="1:16" ht="27" customHeight="1">
      <c r="A7" s="9" t="s">
        <v>33</v>
      </c>
      <c r="B7" s="10">
        <v>1</v>
      </c>
      <c r="C7" s="10" t="s">
        <v>2</v>
      </c>
      <c r="D7" s="11">
        <v>126.44</v>
      </c>
      <c r="E7" s="12">
        <v>48</v>
      </c>
      <c r="F7" s="10">
        <v>9</v>
      </c>
      <c r="G7" s="10">
        <v>14.85</v>
      </c>
      <c r="H7" s="10">
        <v>10</v>
      </c>
      <c r="I7" s="12">
        <v>14.95</v>
      </c>
      <c r="J7" s="10" t="s">
        <v>29</v>
      </c>
      <c r="K7" s="12">
        <v>46.82</v>
      </c>
      <c r="L7" s="12">
        <v>16.77</v>
      </c>
      <c r="M7" s="12">
        <f>81.52+14.95</f>
        <v>96.47</v>
      </c>
      <c r="N7" s="18" t="s">
        <v>3</v>
      </c>
      <c r="O7" s="17"/>
      <c r="P7" s="12">
        <f t="shared" si="0"/>
        <v>120</v>
      </c>
    </row>
    <row r="8" spans="1:16" ht="24" customHeight="1">
      <c r="A8" s="9" t="s">
        <v>20</v>
      </c>
      <c r="B8" s="10">
        <v>2</v>
      </c>
      <c r="C8" s="10" t="s">
        <v>2</v>
      </c>
      <c r="D8" s="11">
        <v>95.27</v>
      </c>
      <c r="E8" s="10">
        <v>69.93</v>
      </c>
      <c r="F8" s="10">
        <v>3</v>
      </c>
      <c r="G8" s="10">
        <v>7.95</v>
      </c>
      <c r="H8" s="10">
        <v>7</v>
      </c>
      <c r="I8" s="12">
        <v>11.37</v>
      </c>
      <c r="J8" s="10"/>
      <c r="K8" s="12"/>
      <c r="L8" s="12">
        <v>17.39</v>
      </c>
      <c r="M8" s="12">
        <f>35.98+11.37</f>
        <v>47.349999999999994</v>
      </c>
      <c r="N8" s="17">
        <v>104000</v>
      </c>
      <c r="O8" s="17">
        <v>110000</v>
      </c>
      <c r="P8" s="12">
        <f t="shared" si="0"/>
        <v>174.82500000000002</v>
      </c>
    </row>
    <row r="9" spans="1:16" ht="21.75" customHeight="1">
      <c r="A9" s="9" t="s">
        <v>21</v>
      </c>
      <c r="B9" s="10">
        <v>2</v>
      </c>
      <c r="C9" s="10" t="s">
        <v>2</v>
      </c>
      <c r="D9" s="11">
        <v>71.78</v>
      </c>
      <c r="E9" s="10">
        <v>49.84</v>
      </c>
      <c r="F9" s="10">
        <v>4</v>
      </c>
      <c r="G9" s="10">
        <v>9.29</v>
      </c>
      <c r="H9" s="10"/>
      <c r="I9" s="12"/>
      <c r="J9" s="10"/>
      <c r="K9" s="12"/>
      <c r="L9" s="12">
        <v>12.65</v>
      </c>
      <c r="M9" s="12">
        <v>26.17</v>
      </c>
      <c r="N9" s="18" t="s">
        <v>3</v>
      </c>
      <c r="O9" s="17"/>
      <c r="P9" s="12">
        <f t="shared" si="0"/>
        <v>124.60000000000001</v>
      </c>
    </row>
    <row r="10" spans="1:16" ht="24" customHeight="1">
      <c r="A10" s="9" t="s">
        <v>22</v>
      </c>
      <c r="B10" s="10">
        <v>2</v>
      </c>
      <c r="C10" s="10" t="s">
        <v>2</v>
      </c>
      <c r="D10" s="11">
        <v>104.77</v>
      </c>
      <c r="E10" s="10">
        <v>73.36</v>
      </c>
      <c r="F10" s="10">
        <v>5</v>
      </c>
      <c r="G10" s="10">
        <v>12.85</v>
      </c>
      <c r="H10" s="10">
        <v>9</v>
      </c>
      <c r="I10" s="12">
        <v>10.31</v>
      </c>
      <c r="J10" s="10"/>
      <c r="K10" s="12"/>
      <c r="L10" s="12">
        <v>18.56</v>
      </c>
      <c r="M10" s="12">
        <f>38.4+10.31</f>
        <v>48.71</v>
      </c>
      <c r="N10" s="17">
        <v>115000</v>
      </c>
      <c r="O10" s="17">
        <v>121000</v>
      </c>
      <c r="P10" s="12">
        <f t="shared" si="0"/>
        <v>183.4</v>
      </c>
    </row>
    <row r="11" spans="1:16" ht="23.25" customHeight="1">
      <c r="A11" s="9" t="s">
        <v>34</v>
      </c>
      <c r="B11" s="10">
        <v>2</v>
      </c>
      <c r="C11" s="10" t="s">
        <v>39</v>
      </c>
      <c r="D11" s="11">
        <v>130.44</v>
      </c>
      <c r="E11" s="10">
        <v>21.63</v>
      </c>
      <c r="F11" s="10">
        <v>10</v>
      </c>
      <c r="G11" s="10">
        <v>6.75</v>
      </c>
      <c r="H11" s="10">
        <v>8</v>
      </c>
      <c r="I11" s="12">
        <v>11.95</v>
      </c>
      <c r="J11" s="10" t="s">
        <v>30</v>
      </c>
      <c r="K11" s="12">
        <v>54.3</v>
      </c>
      <c r="L11" s="12">
        <v>22.2</v>
      </c>
      <c r="M11" s="12">
        <f>45.93+11.95+12</f>
        <v>69.88</v>
      </c>
      <c r="N11" s="17">
        <v>142000</v>
      </c>
      <c r="O11" s="17">
        <v>151000</v>
      </c>
      <c r="P11" s="12">
        <f>(E11+K11)*2.5</f>
        <v>189.825</v>
      </c>
    </row>
    <row r="12" spans="1:16" ht="24" customHeight="1">
      <c r="A12" s="9" t="s">
        <v>23</v>
      </c>
      <c r="B12" s="10">
        <v>3</v>
      </c>
      <c r="C12" s="10" t="s">
        <v>2</v>
      </c>
      <c r="D12" s="11">
        <v>97.86</v>
      </c>
      <c r="E12" s="10">
        <v>69.93</v>
      </c>
      <c r="F12" s="10">
        <v>6</v>
      </c>
      <c r="G12" s="10">
        <v>10.37</v>
      </c>
      <c r="H12" s="10">
        <v>2</v>
      </c>
      <c r="I12" s="12">
        <v>10.59</v>
      </c>
      <c r="J12" s="10"/>
      <c r="K12" s="12"/>
      <c r="L12" s="12">
        <v>17.56</v>
      </c>
      <c r="M12" s="12">
        <f>36.33+10.59</f>
        <v>46.92</v>
      </c>
      <c r="N12" s="17">
        <v>108000</v>
      </c>
      <c r="O12" s="17">
        <v>114000</v>
      </c>
      <c r="P12" s="12">
        <f t="shared" si="0"/>
        <v>174.82500000000002</v>
      </c>
    </row>
    <row r="13" spans="1:16" ht="23.25" customHeight="1">
      <c r="A13" s="9" t="s">
        <v>24</v>
      </c>
      <c r="B13" s="10">
        <v>3</v>
      </c>
      <c r="C13" s="10" t="s">
        <v>2</v>
      </c>
      <c r="D13" s="11">
        <v>69.09</v>
      </c>
      <c r="E13" s="10">
        <v>49.84</v>
      </c>
      <c r="F13" s="10">
        <v>7</v>
      </c>
      <c r="G13" s="10">
        <v>6.78</v>
      </c>
      <c r="H13" s="10">
        <v>1</v>
      </c>
      <c r="I13" s="12">
        <v>10.67</v>
      </c>
      <c r="J13" s="10"/>
      <c r="K13" s="12"/>
      <c r="L13" s="12">
        <v>12.47</v>
      </c>
      <c r="M13" s="12">
        <f>25.81+10.67+12.15</f>
        <v>48.629999999999995</v>
      </c>
      <c r="N13" s="17">
        <v>82000</v>
      </c>
      <c r="O13" s="17">
        <v>86500</v>
      </c>
      <c r="P13" s="12">
        <f t="shared" si="0"/>
        <v>124.60000000000001</v>
      </c>
    </row>
    <row r="14" spans="1:16" ht="24" customHeight="1">
      <c r="A14" s="9" t="s">
        <v>25</v>
      </c>
      <c r="B14" s="10">
        <v>3</v>
      </c>
      <c r="C14" s="10" t="s">
        <v>17</v>
      </c>
      <c r="D14" s="11">
        <v>97.5</v>
      </c>
      <c r="E14" s="10">
        <v>73.36</v>
      </c>
      <c r="F14" s="10">
        <v>8</v>
      </c>
      <c r="G14" s="10">
        <v>6.06</v>
      </c>
      <c r="H14" s="10">
        <v>5</v>
      </c>
      <c r="I14" s="12">
        <v>11.85</v>
      </c>
      <c r="J14" s="10"/>
      <c r="K14" s="12"/>
      <c r="L14" s="12">
        <v>18.08</v>
      </c>
      <c r="M14" s="12">
        <f>37.42+11.85</f>
        <v>49.27</v>
      </c>
      <c r="N14" s="17">
        <v>114000</v>
      </c>
      <c r="O14" s="17">
        <v>120000</v>
      </c>
      <c r="P14" s="12">
        <f t="shared" si="0"/>
        <v>183.4</v>
      </c>
    </row>
    <row r="15" spans="1:16" ht="28.5" customHeight="1">
      <c r="A15" s="9" t="s">
        <v>35</v>
      </c>
      <c r="B15" s="10">
        <v>3</v>
      </c>
      <c r="C15" s="10" t="s">
        <v>40</v>
      </c>
      <c r="D15" s="11">
        <v>172.96</v>
      </c>
      <c r="E15" s="10">
        <v>21.63</v>
      </c>
      <c r="F15" s="10">
        <v>11</v>
      </c>
      <c r="G15" s="10">
        <v>8.02</v>
      </c>
      <c r="H15" s="10">
        <v>11</v>
      </c>
      <c r="I15" s="12">
        <v>13.8</v>
      </c>
      <c r="J15" s="10" t="s">
        <v>31</v>
      </c>
      <c r="K15" s="12">
        <v>74.86</v>
      </c>
      <c r="L15" s="12">
        <v>27.96</v>
      </c>
      <c r="M15" s="12">
        <f>57.86+13.8</f>
        <v>71.66</v>
      </c>
      <c r="N15" s="18" t="s">
        <v>3</v>
      </c>
      <c r="O15" s="17"/>
      <c r="P15" s="12">
        <f>(E15+K15)*2.5</f>
        <v>241.225</v>
      </c>
    </row>
    <row r="16" spans="11:13" ht="12.75">
      <c r="K16" s="13"/>
      <c r="L16" s="13"/>
      <c r="M16" s="13"/>
    </row>
  </sheetData>
  <sheetProtection/>
  <mergeCells count="3">
    <mergeCell ref="F2:G2"/>
    <mergeCell ref="H2:I2"/>
    <mergeCell ref="J2:K2"/>
  </mergeCells>
  <printOptions/>
  <pageMargins left="0.34" right="0.2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2013-06-25T06:37:35Z</cp:lastPrinted>
  <dcterms:created xsi:type="dcterms:W3CDTF">2012-04-10T09:47:29Z</dcterms:created>
  <dcterms:modified xsi:type="dcterms:W3CDTF">2013-07-06T06:00:53Z</dcterms:modified>
  <cp:category/>
  <cp:version/>
  <cp:contentType/>
  <cp:contentStatus/>
</cp:coreProperties>
</file>